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E55DB57D-D44D-48EC-BE5E-FFBBDF6ABEEF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1" i="1"/>
  <c r="H23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H12" i="1"/>
  <c r="G12" i="1"/>
  <c r="F12" i="1"/>
  <c r="E12" i="1"/>
  <c r="D12" i="1"/>
  <c r="C12" i="1"/>
  <c r="F10" i="1" l="1"/>
  <c r="F160" i="1" s="1"/>
  <c r="D10" i="1"/>
  <c r="D160" i="1" s="1"/>
  <c r="C10" i="1"/>
  <c r="C160" i="1" s="1"/>
  <c r="H10" i="1"/>
  <c r="H160" i="1" s="1"/>
  <c r="E85" i="1"/>
  <c r="E10" i="1"/>
  <c r="E160" i="1" s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<sst xmlns="http://schemas.openxmlformats.org/spreadsheetml/2006/main" count="163" uniqueCount="90">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</sst>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47" zoomScale="90" zoomScaleNormal="90" workbookViewId="0">
      <selection activeCell="G61" sqref="G61:G63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139518447.57999998</v>
      </c>
      <c r="D10" s="8">
        <f>SUM(D12,D20,D30,D40,D50,D60,D64,D73,D77)</f>
        <v>89051414.700000003</v>
      </c>
      <c r="E10" s="28">
        <f t="shared" ref="E10:H10" si="0">SUM(E12,E20,E30,E40,E50,E60,E64,E73,E77)</f>
        <v>228569862.28</v>
      </c>
      <c r="F10" s="8">
        <f t="shared" si="0"/>
        <v>112908225.88</v>
      </c>
      <c r="G10" s="8">
        <f t="shared" si="0"/>
        <v>111266567.66999999</v>
      </c>
      <c r="H10" s="28">
        <f t="shared" si="0"/>
        <v>115661636.39999999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44184385.729999997</v>
      </c>
      <c r="D12" s="7">
        <f>SUM(D13:D19)</f>
        <v>5418557.3799999999</v>
      </c>
      <c r="E12" s="29">
        <f t="shared" ref="E12:H12" si="1">SUM(E13:E19)</f>
        <v>49602943.109999992</v>
      </c>
      <c r="F12" s="7">
        <f t="shared" si="1"/>
        <v>34058182.229999997</v>
      </c>
      <c r="G12" s="7">
        <f t="shared" si="1"/>
        <v>33778224.349999994</v>
      </c>
      <c r="H12" s="29">
        <f t="shared" si="1"/>
        <v>15544760.879999997</v>
      </c>
    </row>
    <row r="13" spans="2:9" ht="23.6" x14ac:dyDescent="0.25">
      <c r="B13" s="10" t="s">
        <v>14</v>
      </c>
      <c r="C13" s="25">
        <v>15460481.85</v>
      </c>
      <c r="D13" s="25">
        <v>1908105.14</v>
      </c>
      <c r="E13" s="30">
        <f>SUM(C13:D13)</f>
        <v>17368586.989999998</v>
      </c>
      <c r="F13" s="26">
        <v>13114423.779999999</v>
      </c>
      <c r="G13" s="26">
        <v>13114423.779999999</v>
      </c>
      <c r="H13" s="34">
        <f>SUM(E13-F13)</f>
        <v>4254163.209999999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14601507.279999999</v>
      </c>
      <c r="D15" s="25">
        <v>218147.26</v>
      </c>
      <c r="E15" s="30">
        <f t="shared" si="2"/>
        <v>14819654.539999999</v>
      </c>
      <c r="F15" s="26">
        <v>8715850.5500000007</v>
      </c>
      <c r="G15" s="26">
        <v>8715850.5500000007</v>
      </c>
      <c r="H15" s="34">
        <f t="shared" si="3"/>
        <v>6103803.9899999984</v>
      </c>
    </row>
    <row r="16" spans="2:9" x14ac:dyDescent="0.25">
      <c r="B16" s="10" t="s">
        <v>17</v>
      </c>
      <c r="C16" s="25">
        <v>6245997.8899999997</v>
      </c>
      <c r="D16" s="25">
        <v>752295.14</v>
      </c>
      <c r="E16" s="30">
        <f t="shared" si="2"/>
        <v>6998293.0299999993</v>
      </c>
      <c r="F16" s="26">
        <v>5213918.03</v>
      </c>
      <c r="G16" s="26">
        <v>5100909.0599999996</v>
      </c>
      <c r="H16" s="34">
        <f t="shared" si="3"/>
        <v>1784374.9999999991</v>
      </c>
    </row>
    <row r="17" spans="2:8" x14ac:dyDescent="0.25">
      <c r="B17" s="10" t="s">
        <v>18</v>
      </c>
      <c r="C17" s="25">
        <v>7872398.71</v>
      </c>
      <c r="D17" s="25">
        <v>1847990.62</v>
      </c>
      <c r="E17" s="30">
        <f t="shared" si="2"/>
        <v>9720389.3300000001</v>
      </c>
      <c r="F17" s="26">
        <v>6981989.8700000001</v>
      </c>
      <c r="G17" s="26">
        <v>6815040.96</v>
      </c>
      <c r="H17" s="34">
        <f t="shared" si="3"/>
        <v>2738399.46</v>
      </c>
    </row>
    <row r="18" spans="2:8" x14ac:dyDescent="0.25">
      <c r="B18" s="10" t="s">
        <v>19</v>
      </c>
      <c r="C18" s="25">
        <v>0</v>
      </c>
      <c r="D18" s="25">
        <v>660019.22</v>
      </c>
      <c r="E18" s="30">
        <f t="shared" si="2"/>
        <v>660019.22</v>
      </c>
      <c r="F18" s="26">
        <v>0</v>
      </c>
      <c r="G18" s="26">
        <v>0</v>
      </c>
      <c r="H18" s="34">
        <f t="shared" si="3"/>
        <v>660019.22</v>
      </c>
    </row>
    <row r="19" spans="2:8" x14ac:dyDescent="0.25">
      <c r="B19" s="10" t="s">
        <v>20</v>
      </c>
      <c r="C19" s="25">
        <v>4000</v>
      </c>
      <c r="D19" s="25">
        <v>32000</v>
      </c>
      <c r="E19" s="30">
        <f t="shared" si="2"/>
        <v>36000</v>
      </c>
      <c r="F19" s="26">
        <v>32000</v>
      </c>
      <c r="G19" s="26">
        <v>32000</v>
      </c>
      <c r="H19" s="34">
        <f t="shared" si="3"/>
        <v>4000</v>
      </c>
    </row>
    <row r="20" spans="2:8" s="9" customFormat="1" ht="23.6" x14ac:dyDescent="0.25">
      <c r="B20" s="12" t="s">
        <v>21</v>
      </c>
      <c r="C20" s="7">
        <f>SUM(C21:C29)</f>
        <v>9885062.8100000005</v>
      </c>
      <c r="D20" s="7">
        <f t="shared" ref="D20:H20" si="4">SUM(D21:D29)</f>
        <v>1269886.3199999998</v>
      </c>
      <c r="E20" s="29">
        <f t="shared" si="4"/>
        <v>11154949.130000001</v>
      </c>
      <c r="F20" s="7">
        <f t="shared" si="4"/>
        <v>6860027.2899999991</v>
      </c>
      <c r="G20" s="7">
        <f t="shared" si="4"/>
        <v>6608161.7399999993</v>
      </c>
      <c r="H20" s="29">
        <f t="shared" si="4"/>
        <v>4294921.84</v>
      </c>
    </row>
    <row r="21" spans="2:8" ht="23.6" x14ac:dyDescent="0.25">
      <c r="B21" s="10" t="s">
        <v>22</v>
      </c>
      <c r="C21" s="25">
        <v>1287245.08</v>
      </c>
      <c r="D21" s="25">
        <v>299478.90000000002</v>
      </c>
      <c r="E21" s="30">
        <f t="shared" si="2"/>
        <v>1586723.98</v>
      </c>
      <c r="F21" s="26">
        <v>1155077.1100000001</v>
      </c>
      <c r="G21" s="26">
        <v>976333.12</v>
      </c>
      <c r="H21" s="34">
        <f t="shared" si="3"/>
        <v>431646.86999999988</v>
      </c>
    </row>
    <row r="22" spans="2:8" x14ac:dyDescent="0.25">
      <c r="B22" s="10" t="s">
        <v>23</v>
      </c>
      <c r="C22" s="25">
        <v>208195.13</v>
      </c>
      <c r="D22" s="25">
        <v>357726.45</v>
      </c>
      <c r="E22" s="30">
        <f t="shared" si="2"/>
        <v>565921.58000000007</v>
      </c>
      <c r="F22" s="26">
        <v>291464.40000000002</v>
      </c>
      <c r="G22" s="26">
        <v>287064.40000000002</v>
      </c>
      <c r="H22" s="34">
        <f t="shared" si="3"/>
        <v>274457.18000000005</v>
      </c>
    </row>
    <row r="23" spans="2:8" ht="23.6" x14ac:dyDescent="0.25">
      <c r="B23" s="10" t="s">
        <v>24</v>
      </c>
      <c r="C23" s="25">
        <v>34513.440000000002</v>
      </c>
      <c r="D23" s="25">
        <v>82449.509999999995</v>
      </c>
      <c r="E23" s="30">
        <f t="shared" si="2"/>
        <v>116962.95</v>
      </c>
      <c r="F23" s="26">
        <v>99911.73</v>
      </c>
      <c r="G23" s="26">
        <v>99911.73</v>
      </c>
      <c r="H23" s="34">
        <f t="shared" si="3"/>
        <v>17051.22</v>
      </c>
    </row>
    <row r="24" spans="2:8" ht="23.6" x14ac:dyDescent="0.25">
      <c r="B24" s="10" t="s">
        <v>25</v>
      </c>
      <c r="C24" s="25">
        <v>1898413.87</v>
      </c>
      <c r="D24" s="25">
        <v>-137496.35</v>
      </c>
      <c r="E24" s="30">
        <f t="shared" si="2"/>
        <v>1760917.52</v>
      </c>
      <c r="F24" s="26">
        <v>837658.65</v>
      </c>
      <c r="G24" s="26">
        <v>820146.13</v>
      </c>
      <c r="H24" s="34">
        <f t="shared" si="3"/>
        <v>923258.87</v>
      </c>
    </row>
    <row r="25" spans="2:8" ht="23.4" customHeight="1" x14ac:dyDescent="0.25">
      <c r="B25" s="10" t="s">
        <v>26</v>
      </c>
      <c r="C25" s="25">
        <v>3061042.74</v>
      </c>
      <c r="D25" s="25">
        <v>995297.38</v>
      </c>
      <c r="E25" s="30">
        <f t="shared" si="2"/>
        <v>4056340.12</v>
      </c>
      <c r="F25" s="26">
        <v>2631484.7000000002</v>
      </c>
      <c r="G25" s="26">
        <v>2624897.29</v>
      </c>
      <c r="H25" s="34">
        <f t="shared" si="3"/>
        <v>1424855.42</v>
      </c>
    </row>
    <row r="26" spans="2:8" x14ac:dyDescent="0.25">
      <c r="B26" s="10" t="s">
        <v>27</v>
      </c>
      <c r="C26" s="25">
        <v>1381300.4</v>
      </c>
      <c r="D26" s="25">
        <v>-231136.08</v>
      </c>
      <c r="E26" s="30">
        <f t="shared" si="2"/>
        <v>1150164.3199999998</v>
      </c>
      <c r="F26" s="26">
        <v>854032.84</v>
      </c>
      <c r="G26" s="26">
        <v>820766.17</v>
      </c>
      <c r="H26" s="34">
        <f t="shared" si="3"/>
        <v>296131.47999999986</v>
      </c>
    </row>
    <row r="27" spans="2:8" ht="23.6" x14ac:dyDescent="0.25">
      <c r="B27" s="10" t="s">
        <v>28</v>
      </c>
      <c r="C27" s="25">
        <v>197360.24</v>
      </c>
      <c r="D27" s="25">
        <v>247361.4</v>
      </c>
      <c r="E27" s="30">
        <f t="shared" si="2"/>
        <v>444721.64</v>
      </c>
      <c r="F27" s="26">
        <v>315425.14</v>
      </c>
      <c r="G27" s="26">
        <v>315425.14</v>
      </c>
      <c r="H27" s="34">
        <f t="shared" si="3"/>
        <v>129296.5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1816991.91</v>
      </c>
      <c r="D29" s="25">
        <v>-343794.89</v>
      </c>
      <c r="E29" s="30">
        <f t="shared" si="2"/>
        <v>1473197.02</v>
      </c>
      <c r="F29" s="26">
        <v>674972.72</v>
      </c>
      <c r="G29" s="26">
        <v>663617.76</v>
      </c>
      <c r="H29" s="34">
        <f t="shared" si="3"/>
        <v>798224.3</v>
      </c>
    </row>
    <row r="30" spans="2:8" s="9" customFormat="1" ht="23.6" x14ac:dyDescent="0.25">
      <c r="B30" s="12" t="s">
        <v>31</v>
      </c>
      <c r="C30" s="7">
        <f>SUM(C31:C39)</f>
        <v>19130058.099999998</v>
      </c>
      <c r="D30" s="7">
        <f t="shared" ref="D30:H30" si="5">SUM(D31:D39)</f>
        <v>16715013.939999998</v>
      </c>
      <c r="E30" s="29">
        <f t="shared" si="5"/>
        <v>35845072.039999999</v>
      </c>
      <c r="F30" s="7">
        <f t="shared" si="5"/>
        <v>24304896.390000001</v>
      </c>
      <c r="G30" s="7">
        <f t="shared" si="5"/>
        <v>23997794.359999999</v>
      </c>
      <c r="H30" s="29">
        <f t="shared" si="5"/>
        <v>11540175.649999997</v>
      </c>
    </row>
    <row r="31" spans="2:8" x14ac:dyDescent="0.25">
      <c r="B31" s="10" t="s">
        <v>32</v>
      </c>
      <c r="C31" s="25">
        <v>1272054.3999999999</v>
      </c>
      <c r="D31" s="25">
        <v>351186.03</v>
      </c>
      <c r="E31" s="30">
        <f t="shared" si="2"/>
        <v>1623240.43</v>
      </c>
      <c r="F31" s="26">
        <v>1302321.82</v>
      </c>
      <c r="G31" s="26">
        <v>1277098.18</v>
      </c>
      <c r="H31" s="34">
        <f t="shared" si="3"/>
        <v>320918.60999999987</v>
      </c>
    </row>
    <row r="32" spans="2:8" x14ac:dyDescent="0.25">
      <c r="B32" s="10" t="s">
        <v>33</v>
      </c>
      <c r="C32" s="25">
        <v>2436414.12</v>
      </c>
      <c r="D32" s="25">
        <v>2555961.7999999998</v>
      </c>
      <c r="E32" s="30">
        <f t="shared" si="2"/>
        <v>4992375.92</v>
      </c>
      <c r="F32" s="26">
        <v>3111203.38</v>
      </c>
      <c r="G32" s="26">
        <v>3111203.38</v>
      </c>
      <c r="H32" s="34">
        <f t="shared" si="3"/>
        <v>1881172.54</v>
      </c>
    </row>
    <row r="33" spans="2:8" ht="23.6" x14ac:dyDescent="0.25">
      <c r="B33" s="10" t="s">
        <v>34</v>
      </c>
      <c r="C33" s="25">
        <v>5578637.0999999996</v>
      </c>
      <c r="D33" s="25">
        <v>3197495.77</v>
      </c>
      <c r="E33" s="30">
        <f t="shared" si="2"/>
        <v>8776132.8699999992</v>
      </c>
      <c r="F33" s="26">
        <v>5850918.21</v>
      </c>
      <c r="G33" s="26">
        <v>5816590.7199999997</v>
      </c>
      <c r="H33" s="34">
        <f t="shared" si="3"/>
        <v>2925214.6599999992</v>
      </c>
    </row>
    <row r="34" spans="2:8" ht="24.55" customHeight="1" x14ac:dyDescent="0.25">
      <c r="B34" s="10" t="s">
        <v>35</v>
      </c>
      <c r="C34" s="25">
        <v>660080.34</v>
      </c>
      <c r="D34" s="25">
        <v>350479.05</v>
      </c>
      <c r="E34" s="30">
        <f t="shared" si="2"/>
        <v>1010559.3899999999</v>
      </c>
      <c r="F34" s="26">
        <v>784379.84</v>
      </c>
      <c r="G34" s="26">
        <v>731689.16</v>
      </c>
      <c r="H34" s="34">
        <f t="shared" si="3"/>
        <v>226179.54999999993</v>
      </c>
    </row>
    <row r="35" spans="2:8" ht="23.6" x14ac:dyDescent="0.25">
      <c r="B35" s="10" t="s">
        <v>36</v>
      </c>
      <c r="C35" s="25">
        <v>3478813.27</v>
      </c>
      <c r="D35" s="25">
        <v>132393.18</v>
      </c>
      <c r="E35" s="30">
        <f t="shared" si="2"/>
        <v>3611206.45</v>
      </c>
      <c r="F35" s="26">
        <v>2824206.57</v>
      </c>
      <c r="G35" s="26">
        <v>2789522.57</v>
      </c>
      <c r="H35" s="34">
        <f t="shared" si="3"/>
        <v>786999.88000000035</v>
      </c>
    </row>
    <row r="36" spans="2:8" x14ac:dyDescent="0.25">
      <c r="B36" s="10" t="s">
        <v>37</v>
      </c>
      <c r="C36" s="25">
        <v>1907540</v>
      </c>
      <c r="D36" s="25">
        <v>9893902</v>
      </c>
      <c r="E36" s="30">
        <f t="shared" si="2"/>
        <v>11801442</v>
      </c>
      <c r="F36" s="26">
        <v>6813106.0700000003</v>
      </c>
      <c r="G36" s="26">
        <v>6813106.0700000003</v>
      </c>
      <c r="H36" s="34">
        <f t="shared" si="3"/>
        <v>4988335.93</v>
      </c>
    </row>
    <row r="37" spans="2:8" x14ac:dyDescent="0.25">
      <c r="B37" s="10" t="s">
        <v>38</v>
      </c>
      <c r="C37" s="25">
        <v>301209.51</v>
      </c>
      <c r="D37" s="25">
        <v>40072.519999999997</v>
      </c>
      <c r="E37" s="30">
        <f t="shared" si="2"/>
        <v>341282.03</v>
      </c>
      <c r="F37" s="26">
        <v>233765.85</v>
      </c>
      <c r="G37" s="26">
        <v>233765.85</v>
      </c>
      <c r="H37" s="34">
        <f t="shared" si="3"/>
        <v>107516.18000000002</v>
      </c>
    </row>
    <row r="38" spans="2:8" x14ac:dyDescent="0.25">
      <c r="B38" s="10" t="s">
        <v>39</v>
      </c>
      <c r="C38" s="25">
        <v>2048261.73</v>
      </c>
      <c r="D38" s="25">
        <v>-234302.97</v>
      </c>
      <c r="E38" s="30">
        <f t="shared" si="2"/>
        <v>1813958.76</v>
      </c>
      <c r="F38" s="26">
        <v>1679379.97</v>
      </c>
      <c r="G38" s="26">
        <v>1583505.98</v>
      </c>
      <c r="H38" s="34">
        <f t="shared" si="3"/>
        <v>134578.79000000004</v>
      </c>
    </row>
    <row r="39" spans="2:8" x14ac:dyDescent="0.25">
      <c r="B39" s="10" t="s">
        <v>40</v>
      </c>
      <c r="C39" s="25">
        <v>1447047.63</v>
      </c>
      <c r="D39" s="25">
        <v>427826.56</v>
      </c>
      <c r="E39" s="30">
        <f t="shared" si="2"/>
        <v>1874874.19</v>
      </c>
      <c r="F39" s="26">
        <v>1705614.68</v>
      </c>
      <c r="G39" s="26">
        <v>1641312.45</v>
      </c>
      <c r="H39" s="34">
        <f t="shared" si="3"/>
        <v>169259.51</v>
      </c>
    </row>
    <row r="40" spans="2:8" s="9" customFormat="1" ht="25.55" customHeight="1" x14ac:dyDescent="0.25">
      <c r="B40" s="12" t="s">
        <v>41</v>
      </c>
      <c r="C40" s="7">
        <f>SUM(C41:C49)</f>
        <v>26048610.879999999</v>
      </c>
      <c r="D40" s="7">
        <f t="shared" ref="D40:H40" si="6">SUM(D41:D49)</f>
        <v>85580797.060000002</v>
      </c>
      <c r="E40" s="29">
        <f t="shared" si="6"/>
        <v>111629407.94</v>
      </c>
      <c r="F40" s="7">
        <f t="shared" si="6"/>
        <v>42740269.18</v>
      </c>
      <c r="G40" s="7">
        <f t="shared" si="6"/>
        <v>41981036.43</v>
      </c>
      <c r="H40" s="29">
        <f t="shared" si="6"/>
        <v>68889138.75999999</v>
      </c>
    </row>
    <row r="41" spans="2:8" ht="23.6" x14ac:dyDescent="0.25">
      <c r="B41" s="10" t="s">
        <v>42</v>
      </c>
      <c r="C41" s="25"/>
      <c r="D41" s="25"/>
      <c r="E41" s="30">
        <f t="shared" si="2"/>
        <v>0</v>
      </c>
      <c r="F41" s="26"/>
      <c r="G41" s="26"/>
      <c r="H41" s="34">
        <f t="shared" si="3"/>
        <v>0</v>
      </c>
    </row>
    <row r="42" spans="2:8" x14ac:dyDescent="0.25">
      <c r="B42" s="10" t="s">
        <v>43</v>
      </c>
      <c r="C42" s="25"/>
      <c r="D42" s="25"/>
      <c r="E42" s="30">
        <f t="shared" si="2"/>
        <v>0</v>
      </c>
      <c r="F42" s="26"/>
      <c r="G42" s="26"/>
      <c r="H42" s="34">
        <f t="shared" si="3"/>
        <v>0</v>
      </c>
    </row>
    <row r="43" spans="2:8" x14ac:dyDescent="0.25">
      <c r="B43" s="10" t="s">
        <v>44</v>
      </c>
      <c r="C43" s="25"/>
      <c r="D43" s="25"/>
      <c r="E43" s="30">
        <f t="shared" si="2"/>
        <v>0</v>
      </c>
      <c r="F43" s="26"/>
      <c r="G43" s="26"/>
      <c r="H43" s="34">
        <f t="shared" si="3"/>
        <v>0</v>
      </c>
    </row>
    <row r="44" spans="2:8" x14ac:dyDescent="0.25">
      <c r="B44" s="10" t="s">
        <v>45</v>
      </c>
      <c r="C44" s="25">
        <v>26048610.879999999</v>
      </c>
      <c r="D44" s="25">
        <v>85580797.060000002</v>
      </c>
      <c r="E44" s="30">
        <f t="shared" si="2"/>
        <v>111629407.94</v>
      </c>
      <c r="F44" s="26">
        <v>42740269.18</v>
      </c>
      <c r="G44" s="26">
        <v>41981036.43</v>
      </c>
      <c r="H44" s="34">
        <f t="shared" si="3"/>
        <v>68889138.75999999</v>
      </c>
    </row>
    <row r="45" spans="2:8" x14ac:dyDescent="0.25">
      <c r="B45" s="10" t="s">
        <v>46</v>
      </c>
      <c r="C45" s="25"/>
      <c r="D45" s="25"/>
      <c r="E45" s="30">
        <f t="shared" si="2"/>
        <v>0</v>
      </c>
      <c r="F45" s="26"/>
      <c r="G45" s="26"/>
      <c r="H45" s="34">
        <f t="shared" si="3"/>
        <v>0</v>
      </c>
    </row>
    <row r="46" spans="2:8" ht="23.6" x14ac:dyDescent="0.25">
      <c r="B46" s="10" t="s">
        <v>47</v>
      </c>
      <c r="C46" s="25"/>
      <c r="D46" s="25"/>
      <c r="E46" s="30">
        <f t="shared" si="2"/>
        <v>0</v>
      </c>
      <c r="F46" s="26"/>
      <c r="G46" s="26"/>
      <c r="H46" s="34">
        <f t="shared" si="3"/>
        <v>0</v>
      </c>
    </row>
    <row r="47" spans="2:8" x14ac:dyDescent="0.25">
      <c r="B47" s="10" t="s">
        <v>48</v>
      </c>
      <c r="C47" s="25"/>
      <c r="D47" s="25"/>
      <c r="E47" s="30">
        <f t="shared" si="2"/>
        <v>0</v>
      </c>
      <c r="F47" s="26"/>
      <c r="G47" s="26"/>
      <c r="H47" s="34">
        <f t="shared" si="3"/>
        <v>0</v>
      </c>
    </row>
    <row r="48" spans="2:8" x14ac:dyDescent="0.25">
      <c r="B48" s="10" t="s">
        <v>49</v>
      </c>
      <c r="C48" s="25"/>
      <c r="D48" s="25"/>
      <c r="E48" s="30">
        <f t="shared" si="2"/>
        <v>0</v>
      </c>
      <c r="F48" s="26"/>
      <c r="G48" s="26"/>
      <c r="H48" s="34">
        <f t="shared" si="3"/>
        <v>0</v>
      </c>
    </row>
    <row r="49" spans="2:8" x14ac:dyDescent="0.25">
      <c r="B49" s="10" t="s">
        <v>50</v>
      </c>
      <c r="C49" s="25"/>
      <c r="D49" s="25"/>
      <c r="E49" s="30">
        <f t="shared" si="2"/>
        <v>0</v>
      </c>
      <c r="F49" s="26"/>
      <c r="G49" s="26"/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15530000</v>
      </c>
      <c r="D50" s="7">
        <f t="shared" ref="D50:H50" si="7">SUM(D51:D59)</f>
        <v>-6188340</v>
      </c>
      <c r="E50" s="29">
        <f t="shared" si="7"/>
        <v>9341660</v>
      </c>
      <c r="F50" s="7">
        <f t="shared" si="7"/>
        <v>4063618.46</v>
      </c>
      <c r="G50" s="7">
        <f t="shared" si="7"/>
        <v>4020118.46</v>
      </c>
      <c r="H50" s="29">
        <f t="shared" si="7"/>
        <v>5278041.5399999991</v>
      </c>
    </row>
    <row r="51" spans="2:8" x14ac:dyDescent="0.25">
      <c r="B51" s="10" t="s">
        <v>52</v>
      </c>
      <c r="C51" s="25">
        <v>2371759.44</v>
      </c>
      <c r="D51" s="25">
        <v>1429158.28</v>
      </c>
      <c r="E51" s="30">
        <f t="shared" si="2"/>
        <v>3800917.7199999997</v>
      </c>
      <c r="F51" s="26">
        <v>1267438.7</v>
      </c>
      <c r="G51" s="26">
        <v>1223938.7</v>
      </c>
      <c r="H51" s="34">
        <f t="shared" si="3"/>
        <v>2533479.0199999996</v>
      </c>
    </row>
    <row r="52" spans="2:8" x14ac:dyDescent="0.25">
      <c r="B52" s="10" t="s">
        <v>53</v>
      </c>
      <c r="C52" s="25">
        <v>75410.559999999998</v>
      </c>
      <c r="D52" s="25">
        <v>144012.92000000001</v>
      </c>
      <c r="E52" s="30">
        <f t="shared" si="2"/>
        <v>219423.48</v>
      </c>
      <c r="F52" s="26">
        <v>200503.47</v>
      </c>
      <c r="G52" s="26">
        <v>200503.47</v>
      </c>
      <c r="H52" s="34">
        <f t="shared" si="3"/>
        <v>18920.010000000009</v>
      </c>
    </row>
    <row r="53" spans="2:8" x14ac:dyDescent="0.25">
      <c r="B53" s="10" t="s">
        <v>54</v>
      </c>
      <c r="C53" s="25">
        <v>123000</v>
      </c>
      <c r="D53" s="25">
        <v>-115000</v>
      </c>
      <c r="E53" s="30">
        <f t="shared" si="2"/>
        <v>8000</v>
      </c>
      <c r="F53" s="26">
        <v>0</v>
      </c>
      <c r="G53" s="26">
        <v>0</v>
      </c>
      <c r="H53" s="34">
        <f t="shared" si="3"/>
        <v>8000</v>
      </c>
    </row>
    <row r="54" spans="2:8" x14ac:dyDescent="0.25">
      <c r="B54" s="10" t="s">
        <v>55</v>
      </c>
      <c r="C54" s="25">
        <v>2898700</v>
      </c>
      <c r="D54" s="25">
        <v>-980000</v>
      </c>
      <c r="E54" s="30">
        <f t="shared" si="2"/>
        <v>1918700</v>
      </c>
      <c r="F54" s="26">
        <v>1368580.01</v>
      </c>
      <c r="G54" s="26">
        <v>1368580.01</v>
      </c>
      <c r="H54" s="34">
        <f t="shared" si="3"/>
        <v>550119.99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260130</v>
      </c>
      <c r="D56" s="25">
        <v>2833488.8</v>
      </c>
      <c r="E56" s="30">
        <f t="shared" si="2"/>
        <v>3093618.8</v>
      </c>
      <c r="F56" s="26">
        <v>1227096.28</v>
      </c>
      <c r="G56" s="26">
        <v>1227096.28</v>
      </c>
      <c r="H56" s="34">
        <f t="shared" si="3"/>
        <v>1866522.5199999998</v>
      </c>
    </row>
    <row r="57" spans="2:8" x14ac:dyDescent="0.25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5">
      <c r="B58" s="10" t="s">
        <v>59</v>
      </c>
      <c r="C58" s="25">
        <v>9800000</v>
      </c>
      <c r="D58" s="25">
        <v>-9800000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5">
      <c r="B59" s="10" t="s">
        <v>60</v>
      </c>
      <c r="C59" s="25">
        <v>1000</v>
      </c>
      <c r="D59" s="25">
        <v>300000</v>
      </c>
      <c r="E59" s="30">
        <f t="shared" si="2"/>
        <v>301000</v>
      </c>
      <c r="F59" s="26">
        <v>0</v>
      </c>
      <c r="G59" s="26">
        <v>0</v>
      </c>
      <c r="H59" s="34">
        <f t="shared" si="3"/>
        <v>301000</v>
      </c>
    </row>
    <row r="60" spans="2:8" s="9" customFormat="1" x14ac:dyDescent="0.25">
      <c r="B60" s="6" t="s">
        <v>61</v>
      </c>
      <c r="C60" s="7">
        <f>SUM(C61:C63)</f>
        <v>24740330.059999999</v>
      </c>
      <c r="D60" s="7">
        <f t="shared" ref="D60:H60" si="8">SUM(D61:D63)</f>
        <v>-13744500</v>
      </c>
      <c r="E60" s="29">
        <f t="shared" si="8"/>
        <v>10995830.059999999</v>
      </c>
      <c r="F60" s="7">
        <f t="shared" si="8"/>
        <v>881232.33</v>
      </c>
      <c r="G60" s="7">
        <f t="shared" si="8"/>
        <v>881232.33</v>
      </c>
      <c r="H60" s="29">
        <f t="shared" si="8"/>
        <v>10114597.729999999</v>
      </c>
    </row>
    <row r="61" spans="2:8" x14ac:dyDescent="0.25">
      <c r="B61" s="10" t="s">
        <v>62</v>
      </c>
      <c r="C61" s="25"/>
      <c r="D61" s="25"/>
      <c r="E61" s="30">
        <f t="shared" si="2"/>
        <v>0</v>
      </c>
      <c r="F61" s="26"/>
      <c r="G61" s="26"/>
      <c r="H61" s="34">
        <f t="shared" si="3"/>
        <v>0</v>
      </c>
    </row>
    <row r="62" spans="2:8" x14ac:dyDescent="0.25">
      <c r="B62" s="10" t="s">
        <v>63</v>
      </c>
      <c r="C62" s="25">
        <v>24740330.059999999</v>
      </c>
      <c r="D62" s="25">
        <v>-13744500</v>
      </c>
      <c r="E62" s="30">
        <f t="shared" si="2"/>
        <v>10995830.059999999</v>
      </c>
      <c r="F62" s="26">
        <v>881232.33</v>
      </c>
      <c r="G62" s="26">
        <v>881232.33</v>
      </c>
      <c r="H62" s="34">
        <f t="shared" si="3"/>
        <v>10114597.729999999</v>
      </c>
    </row>
    <row r="63" spans="2:8" x14ac:dyDescent="0.25">
      <c r="B63" s="10" t="s">
        <v>64</v>
      </c>
      <c r="C63" s="25"/>
      <c r="D63" s="25"/>
      <c r="E63" s="30">
        <f t="shared" si="2"/>
        <v>0</v>
      </c>
      <c r="F63" s="26"/>
      <c r="G63" s="26"/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0</v>
      </c>
      <c r="E85" s="31">
        <f t="shared" si="14"/>
        <v>0</v>
      </c>
      <c r="F85" s="17">
        <f t="shared" si="14"/>
        <v>0</v>
      </c>
      <c r="G85" s="17">
        <f t="shared" si="14"/>
        <v>0</v>
      </c>
      <c r="H85" s="31">
        <f t="shared" si="14"/>
        <v>0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0</v>
      </c>
      <c r="E94" s="29">
        <f t="shared" si="18"/>
        <v>0</v>
      </c>
      <c r="F94" s="7">
        <f t="shared" si="18"/>
        <v>0</v>
      </c>
      <c r="G94" s="7">
        <f t="shared" si="18"/>
        <v>0</v>
      </c>
      <c r="H94" s="29">
        <f t="shared" si="18"/>
        <v>0</v>
      </c>
    </row>
    <row r="95" spans="2:13" ht="23.6" x14ac:dyDescent="0.25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5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3.6" x14ac:dyDescent="0.25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3.6" x14ac:dyDescent="0.25">
      <c r="B99" s="10" t="s">
        <v>26</v>
      </c>
      <c r="C99" s="25">
        <v>0</v>
      </c>
      <c r="D99" s="25">
        <v>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3.6" x14ac:dyDescent="0.25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5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0</v>
      </c>
      <c r="E104" s="29">
        <f t="shared" si="19"/>
        <v>0</v>
      </c>
      <c r="F104" s="7">
        <f t="shared" si="19"/>
        <v>0</v>
      </c>
      <c r="G104" s="7">
        <f t="shared" si="19"/>
        <v>0</v>
      </c>
      <c r="H104" s="29">
        <f t="shared" si="19"/>
        <v>0</v>
      </c>
    </row>
    <row r="105" spans="2:18" x14ac:dyDescent="0.25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5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3.6" x14ac:dyDescent="0.25">
      <c r="B107" s="10" t="s">
        <v>34</v>
      </c>
      <c r="C107" s="25">
        <v>0</v>
      </c>
      <c r="D107" s="25">
        <v>0</v>
      </c>
      <c r="E107" s="30">
        <f t="shared" si="17"/>
        <v>0</v>
      </c>
      <c r="F107" s="26">
        <v>0</v>
      </c>
      <c r="G107" s="26">
        <v>0</v>
      </c>
      <c r="H107" s="34">
        <f t="shared" si="16"/>
        <v>0</v>
      </c>
    </row>
    <row r="108" spans="2:18" x14ac:dyDescent="0.25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3.6" x14ac:dyDescent="0.25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x14ac:dyDescent="0.25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5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5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3" customHeight="1" x14ac:dyDescent="0.25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139518447.57999998</v>
      </c>
      <c r="D160" s="24">
        <f t="shared" ref="D160:G160" si="28">SUM(D10,D85)</f>
        <v>89051414.700000003</v>
      </c>
      <c r="E160" s="32">
        <f>SUM(E10,E85)</f>
        <v>228569862.28</v>
      </c>
      <c r="F160" s="24">
        <f t="shared" si="28"/>
        <v>112908225.88</v>
      </c>
      <c r="G160" s="24">
        <f t="shared" si="28"/>
        <v>111266567.66999999</v>
      </c>
      <c r="H160" s="32">
        <f>SUM(H10,H85)</f>
        <v>115661636.39999999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2022-11-15T16:37:55Z</cp:lastPrinted>
  <dcterms:created xsi:type="dcterms:W3CDTF">2020-01-08T21:14:59Z</dcterms:created>
  <dcterms:modified xsi:type="dcterms:W3CDTF">2022-11-15T16:37:59Z</dcterms:modified>
</cp:coreProperties>
</file>